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<sst xmlns="http://schemas.openxmlformats.org/spreadsheetml/2006/main" count="155" uniqueCount="130">
  <si>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</si>
  <si>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</si>
  <si>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</si>
  <si>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</si>
  <si>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</si>
  <si>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</si>
  <si>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</si>
  <si>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</si>
  <si>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</si>
  <si>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</si>
  <si>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</si>
  <si>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</si>
  <si>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</si>
  <si>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</si>
  <si>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</si>
  <si>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</si>
  <si>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</si>
  <si>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</si>
  <si>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</si>
  <si>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</si>
  <si>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</si>
  <si>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</si>
  <si>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</si>
  <si>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</si>
  <si>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</si>
  <si>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</si>
  <si>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</si>
  <si>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</si>
  <si>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</si>
  <si>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</si>
  <si>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</si>
  <si>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</si>
  <si>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</si>
  <si>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</si>
  <si>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</si>
  <si>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</si>
  <si>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</si>
  <si>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</si>
  <si>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</si>
  <si>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</si>
  <si>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</si>
  <si>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</si>
  <si>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</si>
  <si>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</si>
  <si>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</si>
  <si>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</si>
  <si>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</si>
  <si>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</si>
  <si>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</si>
  <si>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</si>
  <si>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</si>
  <si>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</si>
  <si>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</si>
  <si>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</si>
  <si>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</si>
  <si>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</si>
  <si>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</si>
  <si>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</si>
  <si>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</si>
  <si>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</si>
  <si>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</si>
  <si>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</si>
  <si>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</si>
  <si>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</si>
  <si>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</si>
  <si>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</si>
  <si>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</si>
  <si>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</si>
  <si>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</si>
  <si>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</si>
  <si>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</si>
  <si>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</si>
  <si>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</si>
  <si>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</si>
  <si>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</si>
  <si>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</si>
  <si>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</si>
  <si>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</si>
  <si>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</si>
  <si>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</si>
  <si>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</si>
  <si>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</si>
  <si>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</si>
  <si>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</si>
  <si>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</si>
  <si>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</si>
  <si>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</si>
  <si>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</si>
  <si>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</si>
  <si>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</si>
  <si>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</si>
  <si>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</si>
  <si>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</si>
  <si>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</si>
  <si>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</si>
  <si>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</si>
  <si>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</si>
  <si>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</si>
  <si>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</si>
  <si>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</si>
  <si>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</si>
  <si>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</si>
  <si>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</si>
  <si>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</si>
  <si>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</si>
  <si>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</si>
  <si>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</si>
  <si>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</si>
  <si>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</si>
  <si>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</si>
  <si>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</si>
  <si>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</si>
  <si>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</si>
  <si>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</si>
  <si>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</si>
  <si>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</si>
  <si>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</si>
  <si>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</si>
  <si>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</si>
  <si>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</si>
  <si>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</si>
  <si>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</si>
  <si>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</si>
  <si>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</si>
  <si>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 xml:space="preserve">Г.Д. Свинченко </t>
  </si>
  <si>
    <t>С.В. Бовсуновська</t>
  </si>
  <si>
    <t>(04161)9-14-72</t>
  </si>
  <si>
    <t>(04161)9-15-47</t>
  </si>
  <si>
    <t>inbox@lg.zt.court.gov.ua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</si>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</sst>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&amp;L820581EA&amp;C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200</v>
      </c>
      <c r="D6" s="96">
        <f>SUM(D7,D10,D13,D14,D15,D21,D24,D25,D18,D19,D20)</f>
        <v>198284.93</v>
      </c>
      <c r="E6" s="96">
        <f>SUM(E7,E10,E13,E14,E15,E21,E24,E25,E18,E19,E20)</f>
        <v>150</v>
      </c>
      <c r="F6" s="96">
        <f>SUM(F7,F10,F13,F14,F15,F21,F24,F25,F18,F19,F20)</f>
        <v>163285.24</v>
      </c>
      <c r="G6" s="96">
        <f>SUM(G7,G10,G13,G14,G15,G21,G24,G25,G18,G19,G20)</f>
        <v>3</v>
      </c>
      <c r="H6" s="96">
        <f>SUM(H7,H10,H13,H14,H15,H21,H24,H25,H18,H19,H20)</f>
        <v>3564.8</v>
      </c>
      <c r="I6" s="96">
        <f>SUM(I7,I10,I13,I14,I15,I21,I24,I25,I18,I19,I20)</f>
        <v>17</v>
      </c>
      <c r="J6" s="96">
        <f>SUM(J7,J10,J13,J14,J15,J21,J24,J25,J18,J19,J20)</f>
        <v>9105.4</v>
      </c>
      <c r="K6" s="96">
        <f>SUM(K7,K10,K13,K14,K15,K21,K24,K25,K18,K19,K20)</f>
        <v>30</v>
      </c>
      <c r="L6" s="96">
        <f>SUM(L7,L10,L13,L14,L15,L21,L24,L25,L18,L19,L20)</f>
        <v>25217.08</v>
      </c>
    </row>
    <row r="7" spans="1:12" ht="16.5" customHeight="1">
      <c r="A7" s="87">
        <v>2</v>
      </c>
      <c r="B7" s="90" t="s">
        <v>74</v>
      </c>
      <c r="C7" s="97">
        <v>60</v>
      </c>
      <c r="D7" s="97">
        <v>99253.43</v>
      </c>
      <c r="E7" s="97">
        <v>45</v>
      </c>
      <c r="F7" s="97">
        <v>77940.94</v>
      </c>
      <c r="G7" s="97"/>
      <c r="H7" s="97"/>
      <c r="I7" s="97">
        <v>4</v>
      </c>
      <c r="J7" s="97">
        <v>3430.4</v>
      </c>
      <c r="K7" s="97">
        <v>11</v>
      </c>
      <c r="L7" s="97">
        <v>16364.08</v>
      </c>
    </row>
    <row r="8" spans="1:12" ht="16.5" customHeight="1">
      <c r="A8" s="87">
        <v>3</v>
      </c>
      <c r="B8" s="91" t="s">
        <v>75</v>
      </c>
      <c r="C8" s="97">
        <v>26</v>
      </c>
      <c r="D8" s="97">
        <v>60908.15</v>
      </c>
      <c r="E8" s="97">
        <v>25</v>
      </c>
      <c r="F8" s="97">
        <v>55360.15</v>
      </c>
      <c r="G8" s="97"/>
      <c r="H8" s="97"/>
      <c r="I8" s="97"/>
      <c r="J8" s="97"/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34</v>
      </c>
      <c r="D9" s="97">
        <v>38345.28</v>
      </c>
      <c r="E9" s="97">
        <v>20</v>
      </c>
      <c r="F9" s="97">
        <v>22580.79</v>
      </c>
      <c r="G9" s="97"/>
      <c r="H9" s="97"/>
      <c r="I9" s="97">
        <v>4</v>
      </c>
      <c r="J9" s="97">
        <v>3430.4</v>
      </c>
      <c r="K9" s="97">
        <v>10</v>
      </c>
      <c r="L9" s="97">
        <v>14094.08</v>
      </c>
    </row>
    <row r="10" spans="1:12" ht="19.5" customHeight="1">
      <c r="A10" s="87">
        <v>5</v>
      </c>
      <c r="B10" s="90" t="s">
        <v>77</v>
      </c>
      <c r="C10" s="97">
        <v>42</v>
      </c>
      <c r="D10" s="97">
        <v>43584</v>
      </c>
      <c r="E10" s="97">
        <v>36</v>
      </c>
      <c r="F10" s="97">
        <v>34890.8</v>
      </c>
      <c r="G10" s="97">
        <v>2</v>
      </c>
      <c r="H10" s="97">
        <v>3110.8</v>
      </c>
      <c r="I10" s="97">
        <v>1</v>
      </c>
      <c r="J10" s="97">
        <v>2270</v>
      </c>
      <c r="K10" s="97">
        <v>3</v>
      </c>
      <c r="L10" s="97">
        <v>4086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2</v>
      </c>
      <c r="F11" s="97">
        <v>4540</v>
      </c>
      <c r="G11" s="97">
        <v>1</v>
      </c>
      <c r="H11" s="97">
        <v>2270</v>
      </c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38</v>
      </c>
      <c r="D12" s="97">
        <v>34504</v>
      </c>
      <c r="E12" s="97">
        <v>34</v>
      </c>
      <c r="F12" s="97">
        <v>30350.8</v>
      </c>
      <c r="G12" s="97">
        <v>1</v>
      </c>
      <c r="H12" s="97">
        <v>840.8</v>
      </c>
      <c r="I12" s="97">
        <v>1</v>
      </c>
      <c r="J12" s="97">
        <v>2270</v>
      </c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31</v>
      </c>
      <c r="D13" s="97">
        <v>28148</v>
      </c>
      <c r="E13" s="97">
        <v>29</v>
      </c>
      <c r="F13" s="97">
        <v>27240</v>
      </c>
      <c r="G13" s="97"/>
      <c r="H13" s="97"/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4940</v>
      </c>
      <c r="E14" s="97">
        <v>2</v>
      </c>
      <c r="F14" s="97">
        <v>5848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34</v>
      </c>
      <c r="D15" s="97">
        <v>15436</v>
      </c>
      <c r="E15" s="97">
        <v>31</v>
      </c>
      <c r="F15" s="97">
        <v>15890</v>
      </c>
      <c r="G15" s="97">
        <v>1</v>
      </c>
      <c r="H15" s="97">
        <v>454</v>
      </c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34</v>
      </c>
      <c r="D17" s="97">
        <v>15436</v>
      </c>
      <c r="E17" s="97">
        <v>31</v>
      </c>
      <c r="F17" s="97">
        <v>15890</v>
      </c>
      <c r="G17" s="97">
        <v>1</v>
      </c>
      <c r="H17" s="97">
        <v>454</v>
      </c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30</v>
      </c>
      <c r="D18" s="97">
        <v>6810</v>
      </c>
      <c r="E18" s="97">
        <v>6</v>
      </c>
      <c r="F18" s="97">
        <v>1362</v>
      </c>
      <c r="G18" s="97"/>
      <c r="H18" s="97"/>
      <c r="I18" s="97">
        <v>11</v>
      </c>
      <c r="J18" s="97">
        <v>2497</v>
      </c>
      <c r="K18" s="97">
        <v>13</v>
      </c>
      <c r="L18" s="97">
        <v>2951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3178</v>
      </c>
      <c r="E39" s="96">
        <f>SUM(E40,E47,E48,E49)</f>
        <v>2</v>
      </c>
      <c r="F39" s="96">
        <f>SUM(F40,F47,F48,F49)</f>
        <v>4994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3178</v>
      </c>
      <c r="E40" s="97">
        <f>SUM(E41,E44)</f>
        <v>2</v>
      </c>
      <c r="F40" s="97">
        <f>SUM(F41,F44)</f>
        <v>4994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3178</v>
      </c>
      <c r="E44" s="97">
        <v>2</v>
      </c>
      <c r="F44" s="97">
        <v>4994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4540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245.16</v>
      </c>
      <c r="E50" s="96">
        <f>SUM(E51:E54)</f>
        <v>16</v>
      </c>
      <c r="F50" s="96">
        <f>SUM(F51:F54)</f>
        <v>245.16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16</v>
      </c>
      <c r="D51" s="97">
        <v>245.16</v>
      </c>
      <c r="E51" s="97">
        <v>16</v>
      </c>
      <c r="F51" s="97">
        <v>245.16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59</v>
      </c>
      <c r="D55" s="96">
        <v>26786</v>
      </c>
      <c r="E55" s="96">
        <v>14</v>
      </c>
      <c r="F55" s="96">
        <v>6322.4</v>
      </c>
      <c r="G55" s="96"/>
      <c r="H55" s="96"/>
      <c r="I55" s="96">
        <v>54</v>
      </c>
      <c r="J55" s="96">
        <v>24482.4</v>
      </c>
      <c r="K55" s="97">
        <v>5</v>
      </c>
      <c r="L55" s="96">
        <v>2270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277</v>
      </c>
      <c r="D56" s="96">
        <f t="shared" si="0"/>
        <v>228494.09</v>
      </c>
      <c r="E56" s="96">
        <f t="shared" si="0"/>
        <v>182</v>
      </c>
      <c r="F56" s="96">
        <f t="shared" si="0"/>
        <v>174846.8</v>
      </c>
      <c r="G56" s="96">
        <f t="shared" si="0"/>
        <v>3</v>
      </c>
      <c r="H56" s="96">
        <f t="shared" si="0"/>
        <v>3564.8</v>
      </c>
      <c r="I56" s="96">
        <f t="shared" si="0"/>
        <v>71</v>
      </c>
      <c r="J56" s="96">
        <f t="shared" si="0"/>
        <v>33587.8</v>
      </c>
      <c r="K56" s="96">
        <f t="shared" si="0"/>
        <v>35</v>
      </c>
      <c r="L56" s="96">
        <f t="shared" si="0"/>
        <v>27487.08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&amp;L820581EA&amp;CФорма № 10, Підрозділ: Лугинський районний суд Житомирської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</v>
      </c>
      <c r="F4" s="93">
        <f>SUM(F5:F25)</f>
        <v>27487.08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8192.08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19</v>
      </c>
      <c r="F7" s="95">
        <v>12485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2270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1816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&amp;L820581EA&amp;CФорма № 10, Підрозділ: Лугинський районний суд Житомирської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2021-10-28T12:04:27Z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10_00281_3.2021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820581EA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